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cina Sousa\Downloads\Em curso\Meus\AEB\EFA\"/>
    </mc:Choice>
  </mc:AlternateContent>
  <xr:revisionPtr revIDLastSave="0" documentId="13_ncr:1_{8B735DF4-BA87-40AB-8271-87FF843F543D}" xr6:coauthVersionLast="47" xr6:coauthVersionMax="47" xr10:uidLastSave="{00000000-0000-0000-0000-000000000000}"/>
  <bookViews>
    <workbookView xWindow="-108" yWindow="-108" windowWidth="23256" windowHeight="12576" xr2:uid="{DCD7CE48-54ED-458A-B10E-B49F059E2748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S7" i="1"/>
  <c r="Q8" i="1"/>
  <c r="R8" i="1" s="1"/>
  <c r="Q7" i="1"/>
  <c r="R7" i="1" s="1"/>
  <c r="G8" i="1"/>
  <c r="J10" i="1"/>
  <c r="Q10" i="1" s="1"/>
  <c r="R10" i="1" s="1"/>
  <c r="J9" i="1"/>
  <c r="Q9" i="1" s="1"/>
  <c r="R9" i="1" s="1"/>
  <c r="J8" i="1"/>
  <c r="G7" i="1"/>
  <c r="J7" i="1" s="1"/>
</calcChain>
</file>

<file path=xl/sharedStrings.xml><?xml version="1.0" encoding="utf-8"?>
<sst xmlns="http://schemas.openxmlformats.org/spreadsheetml/2006/main" count="33" uniqueCount="28">
  <si>
    <t>811183 - Técnico/a de Cozinha/Pastelaria</t>
  </si>
  <si>
    <t>811 . Hotelaria e Restauração</t>
  </si>
  <si>
    <t>Referencial de Formação</t>
  </si>
  <si>
    <t>Á rea de Educação e Formação</t>
  </si>
  <si>
    <t>Acesso</t>
  </si>
  <si>
    <t>9º ano</t>
  </si>
  <si>
    <t>Carga Horária</t>
  </si>
  <si>
    <t>Nº vagas</t>
  </si>
  <si>
    <t>Base</t>
  </si>
  <si>
    <t>Tecnológica</t>
  </si>
  <si>
    <t>PRA</t>
  </si>
  <si>
    <t>PCT</t>
  </si>
  <si>
    <t>TOTAL</t>
  </si>
  <si>
    <t>Início</t>
  </si>
  <si>
    <t>Data de</t>
  </si>
  <si>
    <t>https://catalogo.anqep.gov.pt/qualificacoesDetalhe/7332</t>
  </si>
  <si>
    <t>Nível</t>
  </si>
  <si>
    <t>Qualificação</t>
  </si>
  <si>
    <t>345033 - Técnico/a de Apoio à Gestão</t>
  </si>
  <si>
    <t>345 . Gestão e Administração</t>
  </si>
  <si>
    <t>https://catalogo.anqep.gov.pt/qualificacoesDetalhe/7388</t>
  </si>
  <si>
    <t>total semanas</t>
  </si>
  <si>
    <t>meses</t>
  </si>
  <si>
    <t>811184 - Técnico/a de Restaurante/Bar</t>
  </si>
  <si>
    <t>https://catalogo.anqep.gov.pt/qualificacoesDetalhe/7335</t>
  </si>
  <si>
    <t>https://catalogo.anqep.gov.pt/qualificacoesDetalhe/7215</t>
  </si>
  <si>
    <t>341 . Comércio</t>
  </si>
  <si>
    <t>341340 - Técnico/a de Distribuição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</si>
</sst>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/>
    <xf numFmtId="0" fontId="2" fillId="0" borderId="1" xfId="1" applyBorder="1"/>
    <xf numFmtId="14" fontId="1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o.anqep.gov.pt/qualificacoesDetalhe/7335" TargetMode="External"/><Relationship Id="rId2" Type="http://schemas.openxmlformats.org/officeDocument/2006/relationships/hyperlink" Target="https://catalogo.anqep.gov.pt/qualificacoesDetalhe/7388" TargetMode="External"/><Relationship Id="rId1" Type="http://schemas.openxmlformats.org/officeDocument/2006/relationships/hyperlink" Target="https://catalogo.anqep.gov.pt/qualificacoesDetalhe/733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atalogo.anqep.gov.pt/qualificacoesDetalhe/7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72A2-94A9-4B36-9651-ED10A01B625B}">
  <dimension ref="A5:S10"/>
  <sheetViews>
    <sheetView tabSelected="1" workbookViewId="0">
      <selection activeCell="F25" sqref="F25"/>
    </sheetView>
  </sheetViews>
  <sheetFormatPr defaultRowHeight="14.4" x14ac:dyDescent="0.3"/>
  <cols>
    <col min="1" max="1" width="26.109375" customWidth="1"/>
    <col min="2" max="2" width="35.88671875" customWidth="1"/>
    <col min="3" max="3" width="49.109375" bestFit="1" customWidth="1"/>
    <col min="4" max="4" width="11.33203125" bestFit="1" customWidth="1"/>
    <col min="6" max="6" width="7.88671875" customWidth="1"/>
    <col min="7" max="7" width="11" bestFit="1" customWidth="1"/>
    <col min="8" max="8" width="8.21875" customWidth="1"/>
    <col min="9" max="9" width="7.5546875" customWidth="1"/>
    <col min="12" max="12" width="13.5546875" customWidth="1"/>
    <col min="17" max="17" width="12.6640625" bestFit="1" customWidth="1"/>
  </cols>
  <sheetData>
    <row r="5" spans="1:19" x14ac:dyDescent="0.3">
      <c r="A5" s="3" t="s">
        <v>3</v>
      </c>
      <c r="B5" s="7" t="s">
        <v>2</v>
      </c>
      <c r="C5" s="8"/>
      <c r="D5" s="14" t="s">
        <v>16</v>
      </c>
      <c r="E5" s="3" t="s">
        <v>4</v>
      </c>
      <c r="F5" s="2" t="s">
        <v>6</v>
      </c>
      <c r="G5" s="2"/>
      <c r="H5" s="2"/>
      <c r="I5" s="2"/>
      <c r="J5" s="2"/>
      <c r="K5" s="3" t="s">
        <v>7</v>
      </c>
      <c r="L5" s="5" t="s">
        <v>14</v>
      </c>
    </row>
    <row r="6" spans="1:19" s="1" customFormat="1" x14ac:dyDescent="0.3">
      <c r="A6" s="3"/>
      <c r="B6" s="9"/>
      <c r="C6" s="10"/>
      <c r="D6" s="15" t="s">
        <v>17</v>
      </c>
      <c r="E6" s="3" t="s">
        <v>4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3"/>
      <c r="L6" s="6" t="s">
        <v>13</v>
      </c>
      <c r="Q6" s="1" t="s">
        <v>21</v>
      </c>
      <c r="R6" s="1" t="s">
        <v>22</v>
      </c>
    </row>
    <row r="7" spans="1:19" ht="19.95" customHeight="1" x14ac:dyDescent="0.3">
      <c r="A7" s="11" t="s">
        <v>1</v>
      </c>
      <c r="B7" s="11" t="s">
        <v>0</v>
      </c>
      <c r="C7" s="12" t="s">
        <v>15</v>
      </c>
      <c r="D7" s="11">
        <v>4</v>
      </c>
      <c r="E7" s="11" t="s">
        <v>5</v>
      </c>
      <c r="F7" s="11">
        <v>550</v>
      </c>
      <c r="G7" s="11">
        <f>1100+100</f>
        <v>1200</v>
      </c>
      <c r="H7" s="11">
        <v>85</v>
      </c>
      <c r="I7" s="11">
        <v>210</v>
      </c>
      <c r="J7" s="11">
        <f>SUM(F7:I7)</f>
        <v>2045</v>
      </c>
      <c r="K7" s="11">
        <v>20</v>
      </c>
      <c r="L7" s="13">
        <v>44585</v>
      </c>
      <c r="P7">
        <v>35</v>
      </c>
      <c r="Q7">
        <f>J7/P7</f>
        <v>58.428571428571431</v>
      </c>
      <c r="R7">
        <f>Q7/4</f>
        <v>14.607142857142858</v>
      </c>
      <c r="S7">
        <f>7*5</f>
        <v>35</v>
      </c>
    </row>
    <row r="8" spans="1:19" ht="19.95" customHeight="1" x14ac:dyDescent="0.3">
      <c r="A8" s="11" t="s">
        <v>19</v>
      </c>
      <c r="B8" s="11" t="s">
        <v>18</v>
      </c>
      <c r="C8" s="12" t="s">
        <v>20</v>
      </c>
      <c r="D8" s="11">
        <v>4</v>
      </c>
      <c r="E8" s="11" t="s">
        <v>5</v>
      </c>
      <c r="F8" s="11">
        <v>550</v>
      </c>
      <c r="G8" s="11">
        <f>1100+50</f>
        <v>1150</v>
      </c>
      <c r="H8" s="11">
        <v>85</v>
      </c>
      <c r="I8" s="11">
        <v>210</v>
      </c>
      <c r="J8" s="11">
        <f t="shared" ref="J8:J10" si="0">SUM(F8:I8)</f>
        <v>1995</v>
      </c>
      <c r="K8" s="11">
        <v>20</v>
      </c>
      <c r="L8" s="13">
        <v>44599</v>
      </c>
      <c r="P8">
        <v>35</v>
      </c>
      <c r="Q8">
        <f t="shared" ref="Q8:Q10" si="1">J8/P8</f>
        <v>57</v>
      </c>
      <c r="R8">
        <f t="shared" ref="R8:R10" si="2">Q8/4</f>
        <v>14.25</v>
      </c>
    </row>
    <row r="9" spans="1:19" ht="19.95" customHeight="1" x14ac:dyDescent="0.3">
      <c r="A9" s="11" t="s">
        <v>1</v>
      </c>
      <c r="B9" s="11" t="s">
        <v>23</v>
      </c>
      <c r="C9" s="12" t="s">
        <v>24</v>
      </c>
      <c r="D9" s="11">
        <v>4</v>
      </c>
      <c r="E9" s="11" t="s">
        <v>5</v>
      </c>
      <c r="F9" s="11">
        <v>550</v>
      </c>
      <c r="G9" s="11">
        <f>1050+100</f>
        <v>1150</v>
      </c>
      <c r="H9" s="11">
        <v>85</v>
      </c>
      <c r="I9" s="11">
        <v>210</v>
      </c>
      <c r="J9" s="11">
        <f t="shared" si="0"/>
        <v>1995</v>
      </c>
      <c r="K9" s="11">
        <v>20</v>
      </c>
      <c r="L9" s="13">
        <v>44613</v>
      </c>
      <c r="P9">
        <v>35</v>
      </c>
      <c r="Q9">
        <f t="shared" si="1"/>
        <v>57</v>
      </c>
      <c r="R9">
        <f t="shared" si="2"/>
        <v>14.25</v>
      </c>
    </row>
    <row r="10" spans="1:19" ht="19.95" customHeight="1" x14ac:dyDescent="0.3">
      <c r="A10" s="11" t="s">
        <v>26</v>
      </c>
      <c r="B10" s="11" t="s">
        <v>27</v>
      </c>
      <c r="C10" s="12" t="s">
        <v>25</v>
      </c>
      <c r="D10" s="11">
        <v>4</v>
      </c>
      <c r="E10" s="11" t="s">
        <v>5</v>
      </c>
      <c r="F10" s="11">
        <v>550</v>
      </c>
      <c r="G10" s="11">
        <f>975+250</f>
        <v>1225</v>
      </c>
      <c r="H10" s="11">
        <v>85</v>
      </c>
      <c r="I10" s="11">
        <v>210</v>
      </c>
      <c r="J10" s="11">
        <f t="shared" si="0"/>
        <v>2070</v>
      </c>
      <c r="K10" s="11">
        <v>20</v>
      </c>
      <c r="L10" s="13">
        <v>44620</v>
      </c>
      <c r="P10">
        <v>35</v>
      </c>
      <c r="Q10">
        <f t="shared" si="1"/>
        <v>59.142857142857146</v>
      </c>
      <c r="R10">
        <f t="shared" si="2"/>
        <v>14.785714285714286</v>
      </c>
    </row>
  </sheetData>
  <mergeCells count="5">
    <mergeCell ref="F5:J5"/>
    <mergeCell ref="K5:K6"/>
    <mergeCell ref="E5:E6"/>
    <mergeCell ref="A5:A6"/>
    <mergeCell ref="B5:C6"/>
  </mergeCells>
  <hyperlinks>
    <hyperlink ref="C7" r:id="rId1" xr:uid="{497CE91A-03E7-4296-B3D2-08254009DAC4}"/>
    <hyperlink ref="C8" r:id="rId2" xr:uid="{53C07B91-75EE-4E81-9DAD-D07BE59589F0}"/>
    <hyperlink ref="C9" r:id="rId3" xr:uid="{73D72A36-99F0-4714-9A3B-3525D6CFB95A}"/>
    <hyperlink ref="C10" r:id="rId4" xr:uid="{A993BD72-B431-4845-AEB5-AE58AB0A3128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Alcina Sousa</dc:creator>
  <cp:lastModifiedBy>Alcina Sousa</cp:lastModifiedBy>
  <dcterms:created xsi:type="dcterms:W3CDTF">2022-01-06T17:25:15Z</dcterms:created>
  <dcterms:modified xsi:type="dcterms:W3CDTF">2022-01-06T18:55:57Z</dcterms:modified>
</cp:coreProperties>
</file>